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atos\Presupuesto 2025\Ejecuciones\5. mayo\"/>
    </mc:Choice>
  </mc:AlternateContent>
  <xr:revisionPtr revIDLastSave="0" documentId="13_ncr:1_{DEFCC062-97B6-4011-9B2A-D9D2D3E6210F}" xr6:coauthVersionLast="47" xr6:coauthVersionMax="47" xr10:uidLastSave="{00000000-0000-0000-0000-000000000000}"/>
  <bookViews>
    <workbookView xWindow="75" yWindow="165" windowWidth="16125" windowHeight="11715" xr2:uid="{00000000-000D-0000-FFFF-FFFF00000000}"/>
  </bookViews>
  <sheets>
    <sheet name="11-F-21" sheetId="1" r:id="rId1"/>
  </sheets>
  <definedNames>
    <definedName name="_xlnm.Print_Area" localSheetId="0">'11-F-21'!$A$1:$I$29</definedName>
  </definedNames>
  <calcPr calcId="191029"/>
  <extLs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F20" i="1" l="1"/>
  <c r="G20" i="1" s="1"/>
  <c r="D20" i="1"/>
  <c r="G16" i="1"/>
  <c r="G15" i="1" s="1"/>
  <c r="G14" i="1" s="1"/>
  <c r="G13" i="1" s="1"/>
  <c r="F16" i="1" l="1"/>
  <c r="F15" i="1" s="1"/>
  <c r="F14" i="1" s="1"/>
  <c r="F13" i="1" s="1"/>
  <c r="E20" i="1"/>
  <c r="D16" i="1" l="1"/>
  <c r="H20" i="1" l="1"/>
  <c r="G19" i="1"/>
  <c r="G18" i="1" s="1"/>
  <c r="F19" i="1"/>
  <c r="F18" i="1" s="1"/>
  <c r="D19" i="1"/>
  <c r="D18" i="1" s="1"/>
  <c r="C19" i="1"/>
  <c r="E17" i="1"/>
  <c r="H17" i="1" s="1"/>
  <c r="D15" i="1"/>
  <c r="D14" i="1" s="1"/>
  <c r="D13" i="1" s="1"/>
  <c r="D12" i="1" s="1"/>
  <c r="D11" i="1" s="1"/>
  <c r="D10" i="1" s="1"/>
  <c r="C16" i="1"/>
  <c r="C15" i="1" s="1"/>
  <c r="D9" i="1" l="1"/>
  <c r="D21" i="1" s="1"/>
  <c r="F12" i="1"/>
  <c r="F11" i="1" s="1"/>
  <c r="E15" i="1"/>
  <c r="H15" i="1" s="1"/>
  <c r="E19" i="1"/>
  <c r="H19" i="1" s="1"/>
  <c r="E16" i="1"/>
  <c r="H16" i="1" s="1"/>
  <c r="C14" i="1"/>
  <c r="C13" i="1" s="1"/>
  <c r="C18" i="1"/>
  <c r="E18" i="1" s="1"/>
  <c r="H18" i="1" s="1"/>
  <c r="G12" i="1" l="1"/>
  <c r="G11" i="1" s="1"/>
  <c r="F10" i="1"/>
  <c r="E14" i="1"/>
  <c r="H14" i="1" s="1"/>
  <c r="F9" i="1" l="1"/>
  <c r="F21" i="1" s="1"/>
  <c r="C12" i="1"/>
  <c r="C11" i="1" s="1"/>
  <c r="E13" i="1" l="1"/>
  <c r="H13" i="1" s="1"/>
  <c r="E12" i="1"/>
  <c r="H12" i="1" s="1"/>
  <c r="G10" i="1"/>
  <c r="G9" i="1" s="1"/>
  <c r="E11" i="1" l="1"/>
  <c r="H11" i="1" s="1"/>
  <c r="C10" i="1"/>
  <c r="C9" i="1" s="1"/>
  <c r="E10" i="1" l="1"/>
  <c r="H10" i="1" s="1"/>
  <c r="G21" i="1"/>
  <c r="C21" i="1" l="1"/>
  <c r="E9" i="1"/>
  <c r="E21" i="1" l="1"/>
  <c r="H21" i="1" s="1"/>
  <c r="H9" i="1"/>
</calcChain>
</file>

<file path=xl/sharedStrings.xml><?xml version="1.0" encoding="utf-8"?>
<sst xmlns="http://schemas.openxmlformats.org/spreadsheetml/2006/main" count="48" uniqueCount="48">
  <si>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</si>
  <si>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</si>
  <si>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</si>
  <si>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</si>
  <si>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</si>
  <si>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</si>
  <si>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</si>
  <si>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</si>
  <si>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</si>
  <si>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</si>
  <si>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</si>
  <si>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</si>
  <si>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</si>
  <si>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</si>
  <si>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</si>
  <si>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</si>
  <si>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</si>
  <si>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</si>
  <si>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</si>
  <si>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</si>
  <si>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</si>
  <si>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</si>
  <si>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</si>
  <si>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</si>
  <si>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</si>
  <si>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</si>
  <si>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</si>
  <si>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</si>
  <si>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</si>
  <si>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</si>
  <si>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</si>
  <si>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</si>
  <si>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</si>
  <si>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</si>
  <si>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</si>
  <si>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</si>
  <si>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</si>
  <si>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</si>
  <si>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</si>
  <si>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</si>
  <si>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</si>
  <si>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</si>
  <si>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</si>
  <si>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</si>
  <si>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BLANCA ANDREA SANCHEZ DUARTE</t>
  </si>
  <si>
    <t>DIRECTORA  GENERAL</t>
  </si>
  <si>
    <t/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</si>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</sst>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4" fontId="8" fillId="0" borderId="0" xfId="0" quotePrefix="1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view="pageBreakPreview" topLeftCell="B1" zoomScale="70" zoomScaleNormal="70" zoomScaleSheetLayoutView="70" workbookViewId="0">
      <selection activeCell="F21" sqref="F21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5" t="s">
        <v>1</v>
      </c>
      <c r="C2" s="46"/>
      <c r="D2" s="46"/>
      <c r="E2" s="46"/>
      <c r="F2" s="46"/>
      <c r="G2" s="46"/>
      <c r="H2" s="4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48" t="s">
        <v>3</v>
      </c>
      <c r="C3" s="46"/>
      <c r="D3" s="46"/>
      <c r="E3" s="46"/>
      <c r="F3" s="46"/>
      <c r="G3" s="46"/>
      <c r="H3" s="4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48" t="s">
        <v>5</v>
      </c>
      <c r="C4" s="46"/>
      <c r="D4" s="46"/>
      <c r="E4" s="46"/>
      <c r="F4" s="46"/>
      <c r="G4" s="46"/>
      <c r="H4" s="4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48">
        <v>2025</v>
      </c>
      <c r="C5" s="46"/>
      <c r="D5" s="46"/>
      <c r="E5" s="46"/>
      <c r="F5" s="46"/>
      <c r="G5" s="46"/>
      <c r="H5" s="4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48" t="s">
        <v>47</v>
      </c>
      <c r="C6" s="46"/>
      <c r="D6" s="46"/>
      <c r="E6" s="46"/>
      <c r="F6" s="46"/>
      <c r="G6" s="46"/>
      <c r="H6" s="4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43</v>
      </c>
      <c r="D8" s="8" t="s">
        <v>10</v>
      </c>
      <c r="E8" s="8" t="s">
        <v>42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+C10+C18</f>
        <v>2103634145</v>
      </c>
      <c r="D9" s="11">
        <f>+D10+D18</f>
        <v>4648103</v>
      </c>
      <c r="E9" s="11">
        <f t="shared" ref="E9:E19" si="0">C9-D9</f>
        <v>2098986042</v>
      </c>
      <c r="F9" s="11">
        <f>+F10+F18</f>
        <v>305431254</v>
      </c>
      <c r="G9" s="11">
        <f>+G10+G18</f>
        <v>1978820345</v>
      </c>
      <c r="H9" s="12">
        <f t="shared" ref="H9:H21" si="1">G9/E9</f>
        <v>0.94275059738582101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2">C11</f>
        <v>21000000</v>
      </c>
      <c r="D10" s="15">
        <f t="shared" si="2"/>
        <v>0</v>
      </c>
      <c r="E10" s="11">
        <f t="shared" si="0"/>
        <v>21000000</v>
      </c>
      <c r="F10" s="15">
        <f t="shared" ref="F10:G10" si="3">F11</f>
        <v>0</v>
      </c>
      <c r="G10" s="15">
        <f t="shared" si="3"/>
        <v>21000000</v>
      </c>
      <c r="H10" s="12">
        <f t="shared" si="1"/>
        <v>1</v>
      </c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+C12</f>
        <v>21000000</v>
      </c>
      <c r="D11" s="17">
        <f t="shared" ref="D11" si="4">D12</f>
        <v>0</v>
      </c>
      <c r="E11" s="18">
        <f t="shared" si="0"/>
        <v>21000000</v>
      </c>
      <c r="F11" s="17">
        <f>+F12</f>
        <v>0</v>
      </c>
      <c r="G11" s="17">
        <f>+G12</f>
        <v>21000000</v>
      </c>
      <c r="H11" s="19">
        <f t="shared" si="1"/>
        <v>1</v>
      </c>
      <c r="I11" s="20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21000000</v>
      </c>
      <c r="D12" s="17">
        <f t="shared" ref="D12" si="5">D13</f>
        <v>0</v>
      </c>
      <c r="E12" s="18">
        <f t="shared" si="0"/>
        <v>21000000</v>
      </c>
      <c r="F12" s="17">
        <f t="shared" ref="F12:G12" si="6">F13</f>
        <v>0</v>
      </c>
      <c r="G12" s="17">
        <f t="shared" si="6"/>
        <v>21000000</v>
      </c>
      <c r="H12" s="19">
        <f t="shared" si="1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+C14</f>
        <v>21000000</v>
      </c>
      <c r="D13" s="17">
        <f t="shared" ref="D13" si="7">D14</f>
        <v>0</v>
      </c>
      <c r="E13" s="18">
        <f t="shared" si="0"/>
        <v>21000000</v>
      </c>
      <c r="F13" s="17">
        <f t="shared" ref="F13:G16" si="8">+F14</f>
        <v>0</v>
      </c>
      <c r="G13" s="17">
        <f t="shared" si="8"/>
        <v>21000000</v>
      </c>
      <c r="H13" s="19">
        <f t="shared" si="1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0" customFormat="1" ht="30" customHeight="1" x14ac:dyDescent="0.25">
      <c r="A14" s="37" t="s">
        <v>24</v>
      </c>
      <c r="B14" s="37" t="s">
        <v>25</v>
      </c>
      <c r="C14" s="35">
        <f t="shared" ref="C14:D14" si="9">C15</f>
        <v>21000000</v>
      </c>
      <c r="D14" s="35">
        <f t="shared" si="9"/>
        <v>0</v>
      </c>
      <c r="E14" s="34">
        <f t="shared" si="0"/>
        <v>21000000</v>
      </c>
      <c r="F14" s="35">
        <f t="shared" si="8"/>
        <v>0</v>
      </c>
      <c r="G14" s="35">
        <f t="shared" si="8"/>
        <v>21000000</v>
      </c>
      <c r="H14" s="38">
        <f t="shared" si="1"/>
        <v>1</v>
      </c>
      <c r="I14" s="20"/>
      <c r="J14" s="2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ht="15" customHeight="1" x14ac:dyDescent="0.25">
      <c r="A15" s="37" t="s">
        <v>26</v>
      </c>
      <c r="B15" s="37" t="s">
        <v>27</v>
      </c>
      <c r="C15" s="35">
        <f t="shared" ref="C15:D15" si="10">C16</f>
        <v>21000000</v>
      </c>
      <c r="D15" s="35">
        <f t="shared" si="10"/>
        <v>0</v>
      </c>
      <c r="E15" s="34">
        <f t="shared" si="0"/>
        <v>21000000</v>
      </c>
      <c r="F15" s="35">
        <f t="shared" si="8"/>
        <v>0</v>
      </c>
      <c r="G15" s="35">
        <f t="shared" si="8"/>
        <v>21000000</v>
      </c>
      <c r="H15" s="38">
        <f t="shared" si="1"/>
        <v>1</v>
      </c>
      <c r="I15" s="20"/>
      <c r="J15" s="2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ht="30" customHeight="1" x14ac:dyDescent="0.25">
      <c r="A16" s="37" t="s">
        <v>28</v>
      </c>
      <c r="B16" s="37" t="s">
        <v>29</v>
      </c>
      <c r="C16" s="35">
        <f t="shared" ref="C16:D16" si="11">C17</f>
        <v>21000000</v>
      </c>
      <c r="D16" s="35">
        <f t="shared" si="11"/>
        <v>0</v>
      </c>
      <c r="E16" s="34">
        <f t="shared" si="0"/>
        <v>21000000</v>
      </c>
      <c r="F16" s="35">
        <f t="shared" si="8"/>
        <v>0</v>
      </c>
      <c r="G16" s="35">
        <f t="shared" si="8"/>
        <v>21000000</v>
      </c>
      <c r="H16" s="38">
        <f t="shared" si="1"/>
        <v>1</v>
      </c>
      <c r="I16" s="20"/>
      <c r="J16" s="2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ht="62.25" customHeight="1" x14ac:dyDescent="0.25">
      <c r="A17" s="37" t="s">
        <v>30</v>
      </c>
      <c r="B17" s="37" t="s">
        <v>31</v>
      </c>
      <c r="C17" s="35">
        <v>21000000</v>
      </c>
      <c r="D17" s="36">
        <v>0</v>
      </c>
      <c r="E17" s="34">
        <f t="shared" si="0"/>
        <v>21000000</v>
      </c>
      <c r="F17" s="35">
        <v>0</v>
      </c>
      <c r="G17" s="35">
        <v>21000000</v>
      </c>
      <c r="H17" s="38">
        <f t="shared" si="1"/>
        <v>1</v>
      </c>
      <c r="I17" s="20"/>
      <c r="J17" s="20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2">C19</f>
        <v>2082634145</v>
      </c>
      <c r="D18" s="15">
        <f t="shared" si="12"/>
        <v>4648103</v>
      </c>
      <c r="E18" s="11">
        <f t="shared" si="0"/>
        <v>2077986042</v>
      </c>
      <c r="F18" s="15">
        <f t="shared" ref="F18:G18" si="13">F19</f>
        <v>305431254</v>
      </c>
      <c r="G18" s="15">
        <f t="shared" si="13"/>
        <v>1957820345</v>
      </c>
      <c r="H18" s="12">
        <f t="shared" si="1"/>
        <v>0.94217203842026576</v>
      </c>
      <c r="I18" s="20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 x14ac:dyDescent="0.25">
      <c r="A19" s="16" t="s">
        <v>34</v>
      </c>
      <c r="B19" s="16" t="s">
        <v>35</v>
      </c>
      <c r="C19" s="17">
        <f t="shared" ref="C19:D19" si="14">C20</f>
        <v>2082634145</v>
      </c>
      <c r="D19" s="17">
        <f t="shared" si="14"/>
        <v>4648103</v>
      </c>
      <c r="E19" s="18">
        <f t="shared" si="0"/>
        <v>2077986042</v>
      </c>
      <c r="F19" s="17">
        <f t="shared" ref="F19:G19" si="15">F20</f>
        <v>305431254</v>
      </c>
      <c r="G19" s="17">
        <f t="shared" si="15"/>
        <v>1957820345</v>
      </c>
      <c r="H19" s="19">
        <f t="shared" si="1"/>
        <v>0.94217203842026576</v>
      </c>
      <c r="I19" s="20"/>
      <c r="J19" s="20"/>
      <c r="K19" s="2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5">
      <c r="A20" s="16" t="s">
        <v>36</v>
      </c>
      <c r="B20" s="16" t="s">
        <v>37</v>
      </c>
      <c r="C20" s="17">
        <v>2082634145</v>
      </c>
      <c r="D20" s="17">
        <f>147405+17445+4233076+250177</f>
        <v>4648103</v>
      </c>
      <c r="E20" s="18">
        <f>C20-D20</f>
        <v>2077986042</v>
      </c>
      <c r="F20" s="35">
        <f>229177647+76253607</f>
        <v>305431254</v>
      </c>
      <c r="G20" s="17">
        <f>1416350+F20+1149621121+501351620</f>
        <v>1957820345</v>
      </c>
      <c r="H20" s="19">
        <f t="shared" si="1"/>
        <v>0.94217203842026576</v>
      </c>
      <c r="I20" s="20"/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4.5" customHeight="1" x14ac:dyDescent="0.25">
      <c r="A21" s="49" t="s">
        <v>38</v>
      </c>
      <c r="B21" s="47"/>
      <c r="C21" s="22">
        <f t="shared" ref="C21:G21" si="16">+C9</f>
        <v>2103634145</v>
      </c>
      <c r="D21" s="22">
        <f t="shared" si="16"/>
        <v>4648103</v>
      </c>
      <c r="E21" s="22">
        <f t="shared" si="16"/>
        <v>2098986042</v>
      </c>
      <c r="F21" s="22">
        <f t="shared" si="16"/>
        <v>305431254</v>
      </c>
      <c r="G21" s="22">
        <f t="shared" si="16"/>
        <v>1978820345</v>
      </c>
      <c r="H21" s="23">
        <f t="shared" si="1"/>
        <v>0.94275059738582101</v>
      </c>
      <c r="I21" s="20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24" t="s">
        <v>39</v>
      </c>
      <c r="B22" s="25"/>
      <c r="C22" s="26"/>
      <c r="D22" s="26"/>
      <c r="E22" s="26"/>
      <c r="F22" s="26"/>
      <c r="G22" s="42" t="s">
        <v>46</v>
      </c>
      <c r="H22" s="27"/>
      <c r="I22" s="20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24"/>
      <c r="B23" s="31"/>
      <c r="C23" s="26"/>
      <c r="D23" s="26"/>
      <c r="E23" s="26"/>
      <c r="F23" s="26"/>
      <c r="G23" s="26"/>
      <c r="H23" s="27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9"/>
      <c r="C24" s="2"/>
      <c r="D24" s="2"/>
      <c r="E24" s="44"/>
      <c r="F24" s="44"/>
      <c r="G24" s="44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30" t="s">
        <v>40</v>
      </c>
      <c r="C25" s="2"/>
      <c r="D25" s="2"/>
      <c r="E25" s="50" t="s">
        <v>44</v>
      </c>
      <c r="F25" s="50"/>
      <c r="G25" s="50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8" t="s">
        <v>41</v>
      </c>
      <c r="C26" s="2"/>
      <c r="D26" s="2"/>
      <c r="E26" s="43" t="s">
        <v>45</v>
      </c>
      <c r="F26" s="43"/>
      <c r="G26" s="43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6:G26"/>
    <mergeCell ref="E24:G24"/>
    <mergeCell ref="B2:H2"/>
    <mergeCell ref="B3:H3"/>
    <mergeCell ref="B4:H4"/>
    <mergeCell ref="B5:H5"/>
    <mergeCell ref="B6:H6"/>
    <mergeCell ref="A21:B21"/>
    <mergeCell ref="E25:G25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Usuario</cp:lastModifiedBy>
  <cp:lastPrinted>2025-05-07T17:30:38Z</cp:lastPrinted>
  <dcterms:created xsi:type="dcterms:W3CDTF">2013-04-23T21:12:42Z</dcterms:created>
  <dcterms:modified xsi:type="dcterms:W3CDTF">2025-06-04T16:10:59Z</dcterms:modified>
</cp:coreProperties>
</file>